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eronicaGriego\Documents\FISCAL YR MASTER FILE\2024-2025 Fiscal Year\"/>
    </mc:Choice>
  </mc:AlternateContent>
  <xr:revisionPtr revIDLastSave="0" documentId="13_ncr:1_{D5B42A10-106F-4741-B1DF-1C05159A9293}" xr6:coauthVersionLast="47" xr6:coauthVersionMax="47" xr10:uidLastSave="{00000000-0000-0000-0000-000000000000}"/>
  <bookViews>
    <workbookView xWindow="-120" yWindow="-120" windowWidth="21840" windowHeight="13020" xr2:uid="{2BCA811F-76F4-423B-9FFD-38857FE4A90B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14" i="1" l="1"/>
  <c r="C212" i="1"/>
  <c r="C215" i="1" s="1"/>
  <c r="B99" i="1"/>
  <c r="C210" i="1"/>
  <c r="B210" i="1"/>
  <c r="C205" i="1"/>
  <c r="B205" i="1"/>
  <c r="C196" i="1"/>
  <c r="B196" i="1"/>
  <c r="C188" i="1"/>
  <c r="C51" i="1"/>
  <c r="C183" i="1"/>
  <c r="B183" i="1"/>
  <c r="C151" i="1"/>
  <c r="B151" i="1"/>
  <c r="C125" i="1"/>
  <c r="B125" i="1"/>
  <c r="B117" i="1"/>
  <c r="C216" i="1" l="1"/>
  <c r="C117" i="1"/>
  <c r="C99" i="1"/>
  <c r="B31" i="1"/>
  <c r="B20" i="1"/>
  <c r="C39" i="1"/>
  <c r="C31" i="1"/>
  <c r="C20" i="1"/>
  <c r="C11" i="1"/>
  <c r="B11" i="1"/>
  <c r="B51" i="1"/>
  <c r="B39" i="1"/>
  <c r="C53" i="1" l="1"/>
  <c r="B53" i="1"/>
  <c r="C62" i="1"/>
  <c r="B188" i="1"/>
</calcChain>
</file>

<file path=xl/sharedStrings.xml><?xml version="1.0" encoding="utf-8"?>
<sst xmlns="http://schemas.openxmlformats.org/spreadsheetml/2006/main" count="171" uniqueCount="165">
  <si>
    <t>REVENUES</t>
  </si>
  <si>
    <t>Taxes and Fees</t>
  </si>
  <si>
    <t>Total Taxes and Fees</t>
  </si>
  <si>
    <t>City Services</t>
  </si>
  <si>
    <t>Total City Services</t>
  </si>
  <si>
    <t>Water &amp; Sewer</t>
  </si>
  <si>
    <t>Total Water &amp; Sewer</t>
  </si>
  <si>
    <t>Franchise Taxes</t>
  </si>
  <si>
    <t>Total Franchise Taxes</t>
  </si>
  <si>
    <t>Miscellaneous</t>
  </si>
  <si>
    <t>Total Miscellaneous</t>
  </si>
  <si>
    <t>TOTAL REVENUES</t>
  </si>
  <si>
    <t>EXPENDITURES</t>
  </si>
  <si>
    <t>Ambulance</t>
  </si>
  <si>
    <t>4111 Insurance-w/comp</t>
  </si>
  <si>
    <t>Total Ambulance</t>
  </si>
  <si>
    <t>City Office</t>
  </si>
  <si>
    <t>Total City Office</t>
  </si>
  <si>
    <t>Public Works - Service</t>
  </si>
  <si>
    <t>Total Public Works Service</t>
  </si>
  <si>
    <t>Fire Department</t>
  </si>
  <si>
    <t>Total Fire Department</t>
  </si>
  <si>
    <t>Police Department</t>
  </si>
  <si>
    <t>Total Police Department</t>
  </si>
  <si>
    <t>Water/Sewer Department</t>
  </si>
  <si>
    <t>Total Water/Sewer Dept.</t>
  </si>
  <si>
    <t>Library</t>
  </si>
  <si>
    <t>Total Library</t>
  </si>
  <si>
    <t>Municipal Court</t>
  </si>
  <si>
    <t>Total Municipal Court</t>
  </si>
  <si>
    <t>Collection Station</t>
  </si>
  <si>
    <t>Total Collection Station</t>
  </si>
  <si>
    <t>Departmental Expenditures</t>
  </si>
  <si>
    <t>Total Dept. Expenditures</t>
  </si>
  <si>
    <t>Total Expenditures</t>
  </si>
  <si>
    <t>ADOPTED</t>
  </si>
  <si>
    <t>2023-2024</t>
  </si>
  <si>
    <t xml:space="preserve">ADOPTED </t>
  </si>
  <si>
    <t>2024-2025</t>
  </si>
  <si>
    <t>01-30-3101 Ad Valorem</t>
  </si>
  <si>
    <t>01-30-3102 Tax Penalty &amp; Intererst</t>
  </si>
  <si>
    <t>01-30-3110 City Sales Tax</t>
  </si>
  <si>
    <t>01-30-3120 Court Fines/Fees</t>
  </si>
  <si>
    <t>01-30-3121 E.D. Corp.</t>
  </si>
  <si>
    <t>01-30-3202 Fire Department</t>
  </si>
  <si>
    <t>01-30-3203 Sanitation</t>
  </si>
  <si>
    <t>01-30-3204 Sanitation Tax</t>
  </si>
  <si>
    <t>01-30-3205 Community Center</t>
  </si>
  <si>
    <t>01-30-3206 Mosquito Spraying</t>
  </si>
  <si>
    <t>01-30-3210 Dump Clean-up</t>
  </si>
  <si>
    <t>01-30-3301 Water</t>
  </si>
  <si>
    <t>01-30-3302 Sewer</t>
  </si>
  <si>
    <t>01-30-3303 Water &amp; Sewer Taps</t>
  </si>
  <si>
    <t>01-30-3305 Service Charges</t>
  </si>
  <si>
    <t>01-30-3306 Unapplied Credit</t>
  </si>
  <si>
    <t>01-30-3309 Penalties</t>
  </si>
  <si>
    <t>01-30-3310 Water/Sewer Capital</t>
  </si>
  <si>
    <t>01-30-3311 Animal Control</t>
  </si>
  <si>
    <t>01-30-3403 Atmos Energy</t>
  </si>
  <si>
    <t>01-30-3404 Telecommunications</t>
  </si>
  <si>
    <t>01-30-3405 Xcel Energy</t>
  </si>
  <si>
    <t>01-30-3406 Aerocare</t>
  </si>
  <si>
    <t>01-30-3501 Building Permits</t>
  </si>
  <si>
    <t>01-30-3504 Miscellaneous Sales</t>
  </si>
  <si>
    <t>01-30-3505 Code Enforcement</t>
  </si>
  <si>
    <t>01-30-3508 Law Enf. SDS/EDUC</t>
  </si>
  <si>
    <t>01-30-3509 Grants</t>
  </si>
  <si>
    <t xml:space="preserve">01-30-3510 Interest </t>
  </si>
  <si>
    <t>01-30-3511 Salvage Property</t>
  </si>
  <si>
    <t>01-30-3513 Tax Forclosures</t>
  </si>
  <si>
    <t>01-41-4105 Ext. Amb. Service</t>
  </si>
  <si>
    <t>01-41-4113 Utilities</t>
  </si>
  <si>
    <t>01-42-4101 CEU Hours</t>
  </si>
  <si>
    <t>01-42-4102 Repair/Maintenance</t>
  </si>
  <si>
    <t>01-42-4109 COMM PROPERTY INS</t>
  </si>
  <si>
    <t xml:space="preserve">01-42-4110 COMM AUTO INS </t>
  </si>
  <si>
    <t>01-42-4114 Office Supplies</t>
  </si>
  <si>
    <t>01-42-4200 Aerocare</t>
  </si>
  <si>
    <t>01-42-4201 Audit</t>
  </si>
  <si>
    <t>01-42-4203 Community Center</t>
  </si>
  <si>
    <t>01-42-4204 Election</t>
  </si>
  <si>
    <t>01-42-4205 Atmos Energy</t>
  </si>
  <si>
    <t xml:space="preserve">01-42-4206 Extra Help </t>
  </si>
  <si>
    <t>01-42-4207 Fica Taxes - City's Part</t>
  </si>
  <si>
    <t>01-42-4209 Legal Service</t>
  </si>
  <si>
    <t>01-42-4211 Meals/Refreshments</t>
  </si>
  <si>
    <t>01-42-4212 Memberships/Dues</t>
  </si>
  <si>
    <t>01-42-4213 Miscellaneous</t>
  </si>
  <si>
    <t>01-42-4216 Postage</t>
  </si>
  <si>
    <t>01-42-4217 Printing/Publicity</t>
  </si>
  <si>
    <t>01-42-4220 Salaries</t>
  </si>
  <si>
    <t>01-42-4221 Long/Life/Std</t>
  </si>
  <si>
    <t>01-42-4222 Travel/Car Allowance</t>
  </si>
  <si>
    <t>01-42-4223 Xcel Energy</t>
  </si>
  <si>
    <t>01-42-4224 Tax Appraisal Dist.</t>
  </si>
  <si>
    <t>01-42-4225 Telephone</t>
  </si>
  <si>
    <t>01-42-4226 Retirement - City's Part</t>
  </si>
  <si>
    <t>01-42-4227 Code Enforcement</t>
  </si>
  <si>
    <t>01-42-4229 Economic Dev. Corp</t>
  </si>
  <si>
    <t>01-42-4231 Health Insurance</t>
  </si>
  <si>
    <t>01-42-4235 Security Camera/Main</t>
  </si>
  <si>
    <t>01-42-4236 Promote City Events</t>
  </si>
  <si>
    <t>01-43-4301 Animal Control</t>
  </si>
  <si>
    <t>01-43-4303 Clean Up</t>
  </si>
  <si>
    <t>01-43-4313 Sanitation</t>
  </si>
  <si>
    <t>01-43-4112 Fuel</t>
  </si>
  <si>
    <t>01-43-4207 Fica Taxes City Share</t>
  </si>
  <si>
    <t>01-43-4220 Salaries</t>
  </si>
  <si>
    <t>01-43-4226 Retirement City Share</t>
  </si>
  <si>
    <t>01-43-4302 Shop</t>
  </si>
  <si>
    <t>01-43-4305 Mosquito Spray</t>
  </si>
  <si>
    <t>01-43-4309 Southwestern Public Elec.</t>
  </si>
  <si>
    <t>01-43-4310 Street Maintenance</t>
  </si>
  <si>
    <t>01-43-4312 Repair Maintenance</t>
  </si>
  <si>
    <t xml:space="preserve">01-43-4314 Park Maintenance </t>
  </si>
  <si>
    <t>01-43-4315 Street Paving Capital Fund</t>
  </si>
  <si>
    <t>01-43-4335 Traffic Signage</t>
  </si>
  <si>
    <t>01-44-4402 Equipment</t>
  </si>
  <si>
    <t>01-44-4404 Fire Station</t>
  </si>
  <si>
    <t>01-44-4405 Merit Pay</t>
  </si>
  <si>
    <t>01-44-4102 Repair Maintenance</t>
  </si>
  <si>
    <t>01-44-4112 Fuel</t>
  </si>
  <si>
    <t>01-45-4503 Extra Help</t>
  </si>
  <si>
    <t>01-45-4505 Radio/Radio Repair</t>
  </si>
  <si>
    <t>01-45-4507 Fica-City's Part</t>
  </si>
  <si>
    <t>01-45-4508 Law Enf. SDS/EDU</t>
  </si>
  <si>
    <t>01-45-4510 Telephone</t>
  </si>
  <si>
    <t>01-45-4511 Testing/Fees</t>
  </si>
  <si>
    <t>01-45-4512 Confidential Inf. Pay</t>
  </si>
  <si>
    <t>01-45-4513 Uniforms</t>
  </si>
  <si>
    <t>01-45-4526 Retirement - City's Part</t>
  </si>
  <si>
    <t>01-45-4535 Equipment</t>
  </si>
  <si>
    <t>01-45-4536 Tires</t>
  </si>
  <si>
    <t xml:space="preserve">01-45-4112 Fuel </t>
  </si>
  <si>
    <t>01-45-4114 Office Supplies</t>
  </si>
  <si>
    <t>01-45-4501 Vehicle Maintenance</t>
  </si>
  <si>
    <t>01-46-4112 Fuel</t>
  </si>
  <si>
    <t>01-46-4220 Salaries</t>
  </si>
  <si>
    <t>01-46-4501 Repair Maintenance</t>
  </si>
  <si>
    <t>01-46-4601 Backhoe</t>
  </si>
  <si>
    <t>01-46-4603 Electricity</t>
  </si>
  <si>
    <t>01-46-4605 Schools/Tests</t>
  </si>
  <si>
    <t>01-46-4606 Laundry</t>
  </si>
  <si>
    <t>01-46-4610 Engineering/Testing</t>
  </si>
  <si>
    <t>01-46-4611 Permits/Fees</t>
  </si>
  <si>
    <t>01-46-4612 Water/Sewer Supplies</t>
  </si>
  <si>
    <t>01-46-4613 Water Wells</t>
  </si>
  <si>
    <t>01-46-4614 Water/Wastewater Capital Fund</t>
  </si>
  <si>
    <t>01-46-4615 Water Billing Lease</t>
  </si>
  <si>
    <t>01-46-4616 Water System Repairs</t>
  </si>
  <si>
    <t>01-47-4102 Repair/Maintenance</t>
  </si>
  <si>
    <t>01-47-4113 Utilities</t>
  </si>
  <si>
    <t>01-49-4114 Office Supplies</t>
  </si>
  <si>
    <t>01-49-4905 Books/Periodicals</t>
  </si>
  <si>
    <t>01-494903 Court Technology</t>
  </si>
  <si>
    <t>01-49-4902 Municipal Prosecutor</t>
  </si>
  <si>
    <t>01-49-4901 Municipal Judge</t>
  </si>
  <si>
    <t>01-50-4335 Traffic Signage</t>
  </si>
  <si>
    <t>01-50-4603 Electricity</t>
  </si>
  <si>
    <t>01-50-5002 Dump/Clean-Up</t>
  </si>
  <si>
    <t>01-60-6002  Equipment Rental</t>
  </si>
  <si>
    <t>DIFFERENCE</t>
  </si>
  <si>
    <t>CITY OF PETERSBURG 2024-2025 PROPOSED BUDGET</t>
  </si>
  <si>
    <t>01-45-4220 Salaries</t>
  </si>
  <si>
    <t>01-60-6001 Contingencies/Inflation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</si>
</sst>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(&quot;$&quot;* #,##0.00_);_(&quot;$&quot;* \(#,##0.00\);_(&quot;$&quot;* &quot;-&quot;??_);_(@_)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u val="singleAccounting"/>
      <sz val="11"/>
      <color theme="1"/>
      <name val="Calibri"/>
      <family val="2"/>
      <scheme val="minor"/>
    </font>
    <font>
      <b/>
      <u/>
      <sz val="15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0" borderId="0" xfId="0" applyFont="1"/>
    <xf numFmtId="0" fontId="1" fillId="0" borderId="0" xfId="0" applyFont="1"/>
    <xf numFmtId="44" fontId="0" fillId="0" borderId="0" xfId="0" applyNumberFormat="1"/>
    <xf numFmtId="44" fontId="2" fillId="0" borderId="0" xfId="0" applyNumberFormat="1" applyFont="1"/>
    <xf numFmtId="44" fontId="3" fillId="0" borderId="0" xfId="0" applyNumberFormat="1" applyFont="1"/>
    <xf numFmtId="0" fontId="4" fillId="0" borderId="0" xfId="0" applyFont="1"/>
    <xf numFmtId="0" fontId="5" fillId="0" borderId="0" xfId="0" applyFont="1"/>
    <xf numFmtId="0" fontId="2" fillId="2" borderId="0" xfId="0" applyFont="1" applyFill="1"/>
    <xf numFmtId="44" fontId="2" fillId="2" borderId="0" xfId="0" applyNumberFormat="1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32FB1E-EC83-411F-B833-DE8CB2E00104}">
  <dimension ref="A1:L272"/>
  <sheetViews>
    <sheetView tabSelected="1" workbookViewId="0">
      <selection activeCell="D6" sqref="D6"/>
    </sheetView>
  </sheetViews>
  <sheetFormatPr defaultRowHeight="15" x14ac:dyDescent="0.25"/>
  <cols>
    <col min="1" max="1" width="32.7109375" customWidth="1"/>
    <col min="2" max="3" width="14.28515625" bestFit="1" customWidth="1"/>
    <col min="4" max="4" width="14.85546875" customWidth="1"/>
    <col min="5" max="5" width="14.28515625" bestFit="1" customWidth="1"/>
    <col min="6" max="6" width="15.5703125" customWidth="1"/>
    <col min="7" max="7" width="8.7109375" customWidth="1"/>
    <col min="8" max="8" width="18.7109375" customWidth="1"/>
    <col min="9" max="9" width="18.140625" customWidth="1"/>
  </cols>
  <sheetData>
    <row r="1" spans="1:12" ht="19.5" x14ac:dyDescent="0.3">
      <c r="A1" s="6" t="s">
        <v>162</v>
      </c>
      <c r="B1" s="1"/>
      <c r="C1" s="1"/>
      <c r="D1" s="1"/>
      <c r="L1" s="1"/>
    </row>
    <row r="2" spans="1:12" x14ac:dyDescent="0.25">
      <c r="L2" s="1"/>
    </row>
    <row r="3" spans="1:12" x14ac:dyDescent="0.25">
      <c r="A3" s="1" t="s">
        <v>0</v>
      </c>
      <c r="B3" s="1" t="s">
        <v>36</v>
      </c>
      <c r="C3" s="1" t="s">
        <v>38</v>
      </c>
      <c r="F3" s="1"/>
      <c r="L3" s="1"/>
    </row>
    <row r="4" spans="1:12" x14ac:dyDescent="0.25">
      <c r="A4" s="2"/>
      <c r="B4" s="1" t="s">
        <v>37</v>
      </c>
      <c r="C4" s="1" t="s">
        <v>35</v>
      </c>
      <c r="F4" s="1"/>
      <c r="L4" s="3"/>
    </row>
    <row r="5" spans="1:12" x14ac:dyDescent="0.25">
      <c r="A5" s="1" t="s">
        <v>1</v>
      </c>
      <c r="L5" s="3"/>
    </row>
    <row r="6" spans="1:12" x14ac:dyDescent="0.25">
      <c r="A6" t="s">
        <v>39</v>
      </c>
      <c r="B6" s="3">
        <v>335180</v>
      </c>
      <c r="C6" s="3">
        <v>364666</v>
      </c>
      <c r="F6" s="3"/>
      <c r="L6" s="3"/>
    </row>
    <row r="7" spans="1:12" x14ac:dyDescent="0.25">
      <c r="A7" t="s">
        <v>40</v>
      </c>
      <c r="B7" s="3">
        <v>6500</v>
      </c>
      <c r="C7" s="3">
        <v>7500</v>
      </c>
      <c r="F7" s="3"/>
      <c r="L7" s="3"/>
    </row>
    <row r="8" spans="1:12" x14ac:dyDescent="0.25">
      <c r="A8" t="s">
        <v>41</v>
      </c>
      <c r="B8" s="3">
        <v>65000</v>
      </c>
      <c r="C8" s="3">
        <v>65000</v>
      </c>
      <c r="F8" s="3"/>
      <c r="L8" s="3"/>
    </row>
    <row r="9" spans="1:12" ht="17.25" x14ac:dyDescent="0.4">
      <c r="A9" t="s">
        <v>42</v>
      </c>
      <c r="B9" s="3">
        <v>2000</v>
      </c>
      <c r="C9" s="3">
        <v>3000</v>
      </c>
      <c r="F9" s="3"/>
      <c r="L9" s="5"/>
    </row>
    <row r="10" spans="1:12" x14ac:dyDescent="0.25">
      <c r="A10" t="s">
        <v>43</v>
      </c>
      <c r="B10" s="3">
        <v>25000</v>
      </c>
      <c r="C10" s="3">
        <v>5000</v>
      </c>
      <c r="F10" s="3"/>
    </row>
    <row r="11" spans="1:12" ht="17.25" x14ac:dyDescent="0.4">
      <c r="A11" s="1" t="s">
        <v>2</v>
      </c>
      <c r="B11" s="5">
        <f>SUM(B6:B10)</f>
        <v>433680</v>
      </c>
      <c r="C11" s="5">
        <f>SUM(C6:C10)</f>
        <v>445166</v>
      </c>
      <c r="F11" s="4"/>
    </row>
    <row r="13" spans="1:12" x14ac:dyDescent="0.25">
      <c r="A13" s="1" t="s">
        <v>3</v>
      </c>
      <c r="B13" s="3"/>
      <c r="L13" s="3"/>
    </row>
    <row r="14" spans="1:12" x14ac:dyDescent="0.25">
      <c r="A14" t="s">
        <v>44</v>
      </c>
      <c r="B14" s="3">
        <v>12500</v>
      </c>
      <c r="C14" s="3">
        <v>12500</v>
      </c>
      <c r="F14" s="3"/>
      <c r="L14" s="3"/>
    </row>
    <row r="15" spans="1:12" x14ac:dyDescent="0.25">
      <c r="A15" t="s">
        <v>45</v>
      </c>
      <c r="B15" s="3">
        <v>96000</v>
      </c>
      <c r="C15" s="3">
        <v>110000</v>
      </c>
      <c r="F15" s="3"/>
      <c r="L15" s="3"/>
    </row>
    <row r="16" spans="1:12" x14ac:dyDescent="0.25">
      <c r="A16" t="s">
        <v>46</v>
      </c>
      <c r="B16" s="3">
        <v>0</v>
      </c>
      <c r="C16" s="3">
        <v>6000</v>
      </c>
      <c r="F16" s="3"/>
      <c r="L16" s="3"/>
    </row>
    <row r="17" spans="1:12" x14ac:dyDescent="0.25">
      <c r="A17" t="s">
        <v>47</v>
      </c>
      <c r="B17" s="3">
        <v>1000</v>
      </c>
      <c r="C17" s="3">
        <v>3000</v>
      </c>
      <c r="F17" s="3"/>
      <c r="L17" s="3"/>
    </row>
    <row r="18" spans="1:12" x14ac:dyDescent="0.25">
      <c r="A18" t="s">
        <v>48</v>
      </c>
      <c r="B18" s="3">
        <v>9500</v>
      </c>
      <c r="C18" s="3">
        <v>9500</v>
      </c>
      <c r="F18" s="3"/>
      <c r="L18" s="3"/>
    </row>
    <row r="19" spans="1:12" x14ac:dyDescent="0.25">
      <c r="A19" t="s">
        <v>49</v>
      </c>
      <c r="B19" s="3">
        <v>50000</v>
      </c>
      <c r="C19" s="3">
        <v>50000</v>
      </c>
      <c r="F19" s="3"/>
      <c r="L19" s="3"/>
    </row>
    <row r="20" spans="1:12" ht="17.25" x14ac:dyDescent="0.4">
      <c r="A20" s="1" t="s">
        <v>4</v>
      </c>
      <c r="B20" s="5">
        <f>SUM(B14:B19)</f>
        <v>169000</v>
      </c>
      <c r="C20" s="4">
        <f>SUM(C14:C19)</f>
        <v>191000</v>
      </c>
      <c r="F20" s="3"/>
      <c r="L20" s="5"/>
    </row>
    <row r="21" spans="1:12" x14ac:dyDescent="0.25">
      <c r="F21" s="4"/>
    </row>
    <row r="22" spans="1:12" x14ac:dyDescent="0.25">
      <c r="A22" s="1" t="s">
        <v>5</v>
      </c>
    </row>
    <row r="23" spans="1:12" x14ac:dyDescent="0.25">
      <c r="A23" t="s">
        <v>50</v>
      </c>
      <c r="B23" s="3">
        <v>200000</v>
      </c>
      <c r="C23" s="3">
        <v>200000</v>
      </c>
    </row>
    <row r="24" spans="1:12" x14ac:dyDescent="0.25">
      <c r="A24" t="s">
        <v>51</v>
      </c>
      <c r="B24" s="3">
        <v>100000</v>
      </c>
      <c r="C24" s="3">
        <v>120000</v>
      </c>
      <c r="F24" s="3"/>
      <c r="L24" s="3"/>
    </row>
    <row r="25" spans="1:12" x14ac:dyDescent="0.25">
      <c r="A25" t="s">
        <v>52</v>
      </c>
      <c r="B25" s="3">
        <v>1000</v>
      </c>
      <c r="C25" s="3">
        <v>1500</v>
      </c>
      <c r="F25" s="3"/>
      <c r="L25" s="3"/>
    </row>
    <row r="26" spans="1:12" x14ac:dyDescent="0.25">
      <c r="A26" t="s">
        <v>53</v>
      </c>
      <c r="B26" s="3">
        <v>1000</v>
      </c>
      <c r="C26" s="3">
        <v>1000</v>
      </c>
      <c r="F26" s="3"/>
      <c r="L26" s="3"/>
    </row>
    <row r="27" spans="1:12" x14ac:dyDescent="0.25">
      <c r="A27" t="s">
        <v>54</v>
      </c>
      <c r="B27" s="3">
        <v>1000</v>
      </c>
      <c r="C27" s="3">
        <v>1000</v>
      </c>
      <c r="F27" s="3"/>
      <c r="L27" s="3"/>
    </row>
    <row r="28" spans="1:12" x14ac:dyDescent="0.25">
      <c r="A28" t="s">
        <v>55</v>
      </c>
      <c r="B28" s="3">
        <v>9000</v>
      </c>
      <c r="C28" s="3">
        <v>7000</v>
      </c>
      <c r="F28" s="3"/>
      <c r="L28" s="3"/>
    </row>
    <row r="29" spans="1:12" x14ac:dyDescent="0.25">
      <c r="A29" t="s">
        <v>56</v>
      </c>
      <c r="B29" s="3">
        <v>50000</v>
      </c>
      <c r="C29" s="3">
        <v>55000</v>
      </c>
      <c r="F29" s="3"/>
      <c r="L29" s="3"/>
    </row>
    <row r="30" spans="1:12" x14ac:dyDescent="0.25">
      <c r="A30" t="s">
        <v>57</v>
      </c>
      <c r="C30" s="3">
        <v>10000</v>
      </c>
      <c r="F30" s="3"/>
      <c r="L30" s="3"/>
    </row>
    <row r="31" spans="1:12" ht="17.25" x14ac:dyDescent="0.4">
      <c r="A31" s="1" t="s">
        <v>6</v>
      </c>
      <c r="B31" s="5">
        <f>SUM(B23:B29)</f>
        <v>362000</v>
      </c>
      <c r="C31" s="4">
        <f>SUM(C23:C30)</f>
        <v>395500</v>
      </c>
      <c r="L31" s="5"/>
    </row>
    <row r="32" spans="1:12" x14ac:dyDescent="0.25">
      <c r="F32" s="4"/>
    </row>
    <row r="34" spans="1:12" x14ac:dyDescent="0.25">
      <c r="A34" s="1" t="s">
        <v>7</v>
      </c>
      <c r="L34" s="3"/>
    </row>
    <row r="35" spans="1:12" x14ac:dyDescent="0.25">
      <c r="A35" t="s">
        <v>58</v>
      </c>
      <c r="B35" s="3">
        <v>12000</v>
      </c>
      <c r="C35" s="3">
        <v>12000</v>
      </c>
      <c r="L35" s="3"/>
    </row>
    <row r="36" spans="1:12" x14ac:dyDescent="0.25">
      <c r="A36" t="s">
        <v>59</v>
      </c>
      <c r="B36" s="3">
        <v>750</v>
      </c>
      <c r="C36" s="3">
        <v>1500</v>
      </c>
      <c r="F36" s="3"/>
      <c r="L36" s="3"/>
    </row>
    <row r="37" spans="1:12" x14ac:dyDescent="0.25">
      <c r="A37" t="s">
        <v>60</v>
      </c>
      <c r="B37" s="3">
        <v>50000</v>
      </c>
      <c r="C37" s="3">
        <v>55000</v>
      </c>
      <c r="F37" s="3"/>
      <c r="L37" s="3"/>
    </row>
    <row r="38" spans="1:12" ht="17.25" x14ac:dyDescent="0.4">
      <c r="A38" t="s">
        <v>61</v>
      </c>
      <c r="B38" s="3">
        <v>2000</v>
      </c>
      <c r="C38" s="3">
        <v>2000</v>
      </c>
      <c r="F38" s="3"/>
      <c r="L38" s="5"/>
    </row>
    <row r="39" spans="1:12" ht="17.25" x14ac:dyDescent="0.4">
      <c r="A39" s="1" t="s">
        <v>8</v>
      </c>
      <c r="B39" s="5">
        <f>SUM(B35:B38)</f>
        <v>64750</v>
      </c>
      <c r="C39" s="5">
        <f>SUM(C35:C38)</f>
        <v>70500</v>
      </c>
      <c r="F39" s="3"/>
    </row>
    <row r="40" spans="1:12" x14ac:dyDescent="0.25">
      <c r="F40" s="4"/>
    </row>
    <row r="41" spans="1:12" x14ac:dyDescent="0.25">
      <c r="A41" s="1" t="s">
        <v>9</v>
      </c>
      <c r="C41" s="3"/>
      <c r="L41" s="3"/>
    </row>
    <row r="42" spans="1:12" x14ac:dyDescent="0.25">
      <c r="A42" t="s">
        <v>62</v>
      </c>
      <c r="B42" s="3">
        <v>1000</v>
      </c>
      <c r="C42" s="3">
        <v>500</v>
      </c>
      <c r="L42" s="3"/>
    </row>
    <row r="43" spans="1:12" x14ac:dyDescent="0.25">
      <c r="A43" t="s">
        <v>63</v>
      </c>
      <c r="B43" s="3">
        <v>5000</v>
      </c>
      <c r="C43" s="3">
        <v>5000</v>
      </c>
      <c r="F43" s="3"/>
      <c r="L43" s="3"/>
    </row>
    <row r="44" spans="1:12" x14ac:dyDescent="0.25">
      <c r="A44" t="s">
        <v>64</v>
      </c>
      <c r="B44" s="3">
        <v>1000</v>
      </c>
      <c r="C44" s="3">
        <v>1000</v>
      </c>
      <c r="F44" s="3"/>
      <c r="L44" s="3"/>
    </row>
    <row r="45" spans="1:12" x14ac:dyDescent="0.25">
      <c r="A45" t="s">
        <v>65</v>
      </c>
      <c r="B45" s="3">
        <v>700</v>
      </c>
      <c r="C45" s="3">
        <v>700</v>
      </c>
      <c r="F45" s="3"/>
      <c r="L45" s="3"/>
    </row>
    <row r="46" spans="1:12" x14ac:dyDescent="0.25">
      <c r="A46" t="s">
        <v>66</v>
      </c>
      <c r="B46" s="3">
        <v>60000</v>
      </c>
      <c r="C46" s="3">
        <v>60000</v>
      </c>
      <c r="F46" s="3"/>
      <c r="L46" s="3"/>
    </row>
    <row r="47" spans="1:12" x14ac:dyDescent="0.25">
      <c r="A47" t="s">
        <v>67</v>
      </c>
      <c r="B47" s="3">
        <v>200</v>
      </c>
      <c r="C47" s="3">
        <v>200</v>
      </c>
      <c r="F47" s="3"/>
      <c r="L47" s="3"/>
    </row>
    <row r="48" spans="1:12" x14ac:dyDescent="0.25">
      <c r="A48" t="s">
        <v>68</v>
      </c>
      <c r="B48" s="3">
        <v>7000</v>
      </c>
      <c r="C48" s="3">
        <v>42000</v>
      </c>
      <c r="F48" s="3"/>
      <c r="L48" s="3"/>
    </row>
    <row r="49" spans="1:12" x14ac:dyDescent="0.25">
      <c r="A49" t="s">
        <v>69</v>
      </c>
      <c r="B49" s="3">
        <v>10000</v>
      </c>
      <c r="C49" s="3">
        <v>5000</v>
      </c>
      <c r="F49" s="3"/>
      <c r="L49" s="3"/>
    </row>
    <row r="50" spans="1:12" x14ac:dyDescent="0.25">
      <c r="C50" s="3"/>
      <c r="F50" s="3"/>
      <c r="L50" s="3"/>
    </row>
    <row r="51" spans="1:12" ht="17.25" x14ac:dyDescent="0.4">
      <c r="A51" s="1" t="s">
        <v>10</v>
      </c>
      <c r="B51" s="5">
        <f>SUM(B42:B49)</f>
        <v>84900</v>
      </c>
      <c r="C51" s="5">
        <f>SUM(C42:C50)</f>
        <v>114400</v>
      </c>
      <c r="F51" s="3"/>
      <c r="L51" s="3"/>
    </row>
    <row r="52" spans="1:12" ht="17.25" x14ac:dyDescent="0.4">
      <c r="F52" s="3"/>
      <c r="L52" s="5"/>
    </row>
    <row r="53" spans="1:12" ht="17.25" x14ac:dyDescent="0.4">
      <c r="A53" s="1" t="s">
        <v>11</v>
      </c>
      <c r="B53" s="5">
        <f>SUM(B51,B39,B31,B20,B11)</f>
        <v>1114330</v>
      </c>
      <c r="C53" s="5">
        <f>SUM(C11,C20,C31,C39,C51)</f>
        <v>1216566</v>
      </c>
      <c r="F53" s="3"/>
    </row>
    <row r="55" spans="1:12" ht="17.25" x14ac:dyDescent="0.4">
      <c r="F55" s="4"/>
      <c r="L55" s="5"/>
    </row>
    <row r="57" spans="1:12" ht="17.25" x14ac:dyDescent="0.4">
      <c r="A57" s="1" t="s">
        <v>12</v>
      </c>
      <c r="B57" s="1" t="s">
        <v>36</v>
      </c>
      <c r="C57" s="5" t="s">
        <v>38</v>
      </c>
      <c r="F57" s="5"/>
    </row>
    <row r="58" spans="1:12" ht="17.25" x14ac:dyDescent="0.4">
      <c r="B58" s="1" t="s">
        <v>35</v>
      </c>
      <c r="C58" s="5" t="s">
        <v>35</v>
      </c>
    </row>
    <row r="59" spans="1:12" x14ac:dyDescent="0.25">
      <c r="A59" s="1" t="s">
        <v>13</v>
      </c>
      <c r="C59" s="3"/>
    </row>
    <row r="60" spans="1:12" x14ac:dyDescent="0.25">
      <c r="A60" t="s">
        <v>70</v>
      </c>
      <c r="B60" s="3">
        <v>12000</v>
      </c>
      <c r="C60" s="3">
        <v>24000</v>
      </c>
      <c r="F60" s="3"/>
    </row>
    <row r="61" spans="1:12" x14ac:dyDescent="0.25">
      <c r="A61" t="s">
        <v>71</v>
      </c>
      <c r="B61" s="3">
        <v>0</v>
      </c>
      <c r="C61" s="3">
        <v>1000</v>
      </c>
    </row>
    <row r="62" spans="1:12" ht="17.25" x14ac:dyDescent="0.4">
      <c r="A62" s="1" t="s">
        <v>15</v>
      </c>
      <c r="B62" s="5">
        <v>12000</v>
      </c>
      <c r="C62" s="5">
        <f ca="1">SUM(C59:C67)</f>
        <v>25000</v>
      </c>
    </row>
    <row r="63" spans="1:12" x14ac:dyDescent="0.25">
      <c r="C63" s="3"/>
    </row>
    <row r="64" spans="1:12" x14ac:dyDescent="0.25">
      <c r="C64" s="3"/>
    </row>
    <row r="65" spans="1:12" x14ac:dyDescent="0.25">
      <c r="A65" s="1"/>
      <c r="C65" s="3"/>
    </row>
    <row r="66" spans="1:12" x14ac:dyDescent="0.25">
      <c r="L66" s="1"/>
    </row>
    <row r="67" spans="1:12" x14ac:dyDescent="0.25">
      <c r="A67" s="1" t="s">
        <v>16</v>
      </c>
      <c r="C67" s="3"/>
      <c r="L67" s="1"/>
    </row>
    <row r="68" spans="1:12" x14ac:dyDescent="0.25">
      <c r="A68" t="s">
        <v>72</v>
      </c>
      <c r="B68" s="3">
        <v>5000</v>
      </c>
      <c r="C68" s="3">
        <v>5000</v>
      </c>
      <c r="F68" s="1"/>
    </row>
    <row r="69" spans="1:12" x14ac:dyDescent="0.25">
      <c r="A69" t="s">
        <v>73</v>
      </c>
      <c r="B69" s="3">
        <v>1500</v>
      </c>
      <c r="C69" s="3">
        <v>1500</v>
      </c>
      <c r="F69" s="1"/>
      <c r="L69" s="3"/>
    </row>
    <row r="70" spans="1:12" x14ac:dyDescent="0.25">
      <c r="A70" t="s">
        <v>74</v>
      </c>
      <c r="B70" s="3">
        <v>17994</v>
      </c>
      <c r="C70" s="3">
        <v>17994</v>
      </c>
      <c r="L70" s="3"/>
    </row>
    <row r="71" spans="1:12" x14ac:dyDescent="0.25">
      <c r="A71" t="s">
        <v>75</v>
      </c>
      <c r="B71" s="3">
        <v>10834</v>
      </c>
      <c r="C71" s="3">
        <v>10834</v>
      </c>
      <c r="F71" s="3"/>
      <c r="L71" s="3"/>
    </row>
    <row r="72" spans="1:12" x14ac:dyDescent="0.25">
      <c r="A72" t="s">
        <v>14</v>
      </c>
      <c r="B72" s="3">
        <v>19744</v>
      </c>
      <c r="C72" s="3">
        <v>12359</v>
      </c>
      <c r="F72" s="3"/>
      <c r="L72" s="3"/>
    </row>
    <row r="73" spans="1:12" x14ac:dyDescent="0.25">
      <c r="A73" t="s">
        <v>76</v>
      </c>
      <c r="B73" s="3">
        <v>6000</v>
      </c>
      <c r="C73" s="3">
        <v>7000</v>
      </c>
      <c r="F73" s="3"/>
      <c r="L73" s="3"/>
    </row>
    <row r="74" spans="1:12" x14ac:dyDescent="0.25">
      <c r="A74" t="s">
        <v>77</v>
      </c>
      <c r="B74" s="3">
        <v>1500</v>
      </c>
      <c r="C74" s="3">
        <v>1500</v>
      </c>
      <c r="F74" s="3"/>
      <c r="L74" s="3"/>
    </row>
    <row r="75" spans="1:12" x14ac:dyDescent="0.25">
      <c r="A75" t="s">
        <v>78</v>
      </c>
      <c r="B75" s="3">
        <v>12000</v>
      </c>
      <c r="C75" s="3">
        <v>12000</v>
      </c>
      <c r="F75" s="3"/>
      <c r="L75" s="3"/>
    </row>
    <row r="76" spans="1:12" x14ac:dyDescent="0.25">
      <c r="A76" t="s">
        <v>79</v>
      </c>
      <c r="B76" s="3">
        <v>15000</v>
      </c>
      <c r="C76" s="3">
        <v>10000</v>
      </c>
      <c r="F76" s="3"/>
      <c r="L76" s="3"/>
    </row>
    <row r="77" spans="1:12" x14ac:dyDescent="0.25">
      <c r="A77" t="s">
        <v>80</v>
      </c>
      <c r="B77" s="3">
        <v>5000</v>
      </c>
      <c r="C77" s="3">
        <v>5000</v>
      </c>
      <c r="F77" s="3"/>
      <c r="L77" s="3"/>
    </row>
    <row r="78" spans="1:12" x14ac:dyDescent="0.25">
      <c r="A78" t="s">
        <v>81</v>
      </c>
      <c r="B78" s="3">
        <v>3000</v>
      </c>
      <c r="C78" s="3">
        <v>3000</v>
      </c>
      <c r="F78" s="3"/>
      <c r="L78" s="3"/>
    </row>
    <row r="79" spans="1:12" x14ac:dyDescent="0.25">
      <c r="A79" t="s">
        <v>82</v>
      </c>
      <c r="B79" s="3">
        <v>10000</v>
      </c>
      <c r="C79" s="3">
        <v>10000</v>
      </c>
      <c r="F79" s="3"/>
      <c r="L79" s="3"/>
    </row>
    <row r="80" spans="1:12" x14ac:dyDescent="0.25">
      <c r="A80" t="s">
        <v>83</v>
      </c>
      <c r="B80" s="3">
        <v>8000</v>
      </c>
      <c r="C80" s="3">
        <v>10000</v>
      </c>
      <c r="F80" s="3"/>
      <c r="L80" s="3"/>
    </row>
    <row r="81" spans="1:12" x14ac:dyDescent="0.25">
      <c r="A81" t="s">
        <v>84</v>
      </c>
      <c r="B81" s="3">
        <v>3000</v>
      </c>
      <c r="C81" s="3">
        <v>3000</v>
      </c>
      <c r="F81" s="3"/>
      <c r="L81" s="3"/>
    </row>
    <row r="82" spans="1:12" x14ac:dyDescent="0.25">
      <c r="A82" t="s">
        <v>85</v>
      </c>
      <c r="B82" s="3">
        <v>2000</v>
      </c>
      <c r="C82" s="3">
        <v>2000</v>
      </c>
      <c r="F82" s="3"/>
      <c r="L82" s="3"/>
    </row>
    <row r="83" spans="1:12" x14ac:dyDescent="0.25">
      <c r="A83" t="s">
        <v>86</v>
      </c>
      <c r="B83" s="3">
        <v>2500</v>
      </c>
      <c r="C83" s="3">
        <v>3000</v>
      </c>
      <c r="F83" s="3"/>
      <c r="L83" s="3"/>
    </row>
    <row r="84" spans="1:12" ht="17.25" x14ac:dyDescent="0.4">
      <c r="A84" t="s">
        <v>87</v>
      </c>
      <c r="B84" s="3">
        <v>2000</v>
      </c>
      <c r="C84" s="3">
        <v>2000</v>
      </c>
      <c r="F84" s="3"/>
      <c r="L84" s="5"/>
    </row>
    <row r="85" spans="1:12" x14ac:dyDescent="0.25">
      <c r="A85" t="s">
        <v>88</v>
      </c>
      <c r="B85" s="3">
        <v>5000</v>
      </c>
      <c r="C85" s="3">
        <v>5000</v>
      </c>
      <c r="F85" s="3"/>
    </row>
    <row r="86" spans="1:12" ht="17.25" x14ac:dyDescent="0.4">
      <c r="A86" t="s">
        <v>89</v>
      </c>
      <c r="B86" s="3">
        <v>3500</v>
      </c>
      <c r="C86" s="3">
        <v>3500</v>
      </c>
      <c r="F86" s="5"/>
    </row>
    <row r="87" spans="1:12" x14ac:dyDescent="0.25">
      <c r="A87" t="s">
        <v>90</v>
      </c>
      <c r="B87" s="3">
        <v>120000</v>
      </c>
      <c r="C87" s="3">
        <v>134000</v>
      </c>
    </row>
    <row r="88" spans="1:12" x14ac:dyDescent="0.25">
      <c r="A88" t="s">
        <v>91</v>
      </c>
      <c r="B88" s="3">
        <v>1250</v>
      </c>
      <c r="C88" s="3">
        <v>1250</v>
      </c>
    </row>
    <row r="89" spans="1:12" x14ac:dyDescent="0.25">
      <c r="A89" t="s">
        <v>92</v>
      </c>
      <c r="B89" s="3">
        <v>5500</v>
      </c>
      <c r="C89" s="3">
        <v>5500</v>
      </c>
    </row>
    <row r="90" spans="1:12" x14ac:dyDescent="0.25">
      <c r="A90" t="s">
        <v>93</v>
      </c>
      <c r="B90" s="3">
        <v>2000</v>
      </c>
      <c r="C90" s="3">
        <v>2000</v>
      </c>
    </row>
    <row r="91" spans="1:12" x14ac:dyDescent="0.25">
      <c r="A91" t="s">
        <v>94</v>
      </c>
      <c r="B91" s="3">
        <v>6000</v>
      </c>
      <c r="C91" s="3">
        <v>6000</v>
      </c>
    </row>
    <row r="92" spans="1:12" x14ac:dyDescent="0.25">
      <c r="A92" t="s">
        <v>95</v>
      </c>
      <c r="B92" s="3">
        <v>2000</v>
      </c>
      <c r="C92" s="3">
        <v>2000</v>
      </c>
    </row>
    <row r="93" spans="1:12" x14ac:dyDescent="0.25">
      <c r="A93" t="s">
        <v>96</v>
      </c>
      <c r="B93" s="3">
        <v>3500</v>
      </c>
      <c r="C93" s="3">
        <v>6000</v>
      </c>
    </row>
    <row r="94" spans="1:12" x14ac:dyDescent="0.25">
      <c r="A94" t="s">
        <v>97</v>
      </c>
      <c r="B94" s="3">
        <v>6000</v>
      </c>
      <c r="C94" s="3">
        <v>6000</v>
      </c>
    </row>
    <row r="95" spans="1:12" x14ac:dyDescent="0.25">
      <c r="A95" t="s">
        <v>98</v>
      </c>
      <c r="B95" s="3">
        <v>20000</v>
      </c>
      <c r="C95" s="3">
        <v>5000</v>
      </c>
    </row>
    <row r="96" spans="1:12" x14ac:dyDescent="0.25">
      <c r="A96" t="s">
        <v>99</v>
      </c>
      <c r="B96" s="3">
        <v>50000</v>
      </c>
      <c r="C96" s="3">
        <v>55000</v>
      </c>
    </row>
    <row r="97" spans="1:12" x14ac:dyDescent="0.25">
      <c r="A97" t="s">
        <v>100</v>
      </c>
      <c r="B97" s="3">
        <v>2500</v>
      </c>
      <c r="C97" s="3">
        <v>2000</v>
      </c>
    </row>
    <row r="98" spans="1:12" x14ac:dyDescent="0.25">
      <c r="A98" t="s">
        <v>101</v>
      </c>
      <c r="B98" s="3">
        <v>10000</v>
      </c>
      <c r="C98" s="3">
        <v>10000</v>
      </c>
    </row>
    <row r="99" spans="1:12" ht="17.25" x14ac:dyDescent="0.4">
      <c r="A99" s="1" t="s">
        <v>17</v>
      </c>
      <c r="B99" s="5">
        <f>SUM(B68:B98)</f>
        <v>362322</v>
      </c>
      <c r="C99" s="5">
        <f>SUM(C68:C98)</f>
        <v>359437</v>
      </c>
    </row>
    <row r="101" spans="1:12" x14ac:dyDescent="0.25">
      <c r="A101" s="1" t="s">
        <v>18</v>
      </c>
      <c r="C101" s="3"/>
      <c r="L101" s="3"/>
    </row>
    <row r="102" spans="1:12" x14ac:dyDescent="0.25">
      <c r="A102" t="s">
        <v>105</v>
      </c>
      <c r="B102" s="3">
        <v>50</v>
      </c>
      <c r="C102" s="3">
        <v>50</v>
      </c>
      <c r="F102" s="3"/>
      <c r="L102" s="3"/>
    </row>
    <row r="103" spans="1:12" x14ac:dyDescent="0.25">
      <c r="A103" t="s">
        <v>106</v>
      </c>
      <c r="B103" s="3"/>
      <c r="C103" s="3">
        <v>8000</v>
      </c>
      <c r="F103" s="3"/>
      <c r="L103" s="3"/>
    </row>
    <row r="104" spans="1:12" x14ac:dyDescent="0.25">
      <c r="A104" t="s">
        <v>107</v>
      </c>
      <c r="B104" s="3">
        <v>120000</v>
      </c>
      <c r="C104" s="3">
        <v>130500</v>
      </c>
      <c r="F104" s="3"/>
      <c r="L104" s="3"/>
    </row>
    <row r="105" spans="1:12" x14ac:dyDescent="0.25">
      <c r="A105" t="s">
        <v>108</v>
      </c>
      <c r="B105" s="3">
        <v>3500</v>
      </c>
      <c r="C105" s="3">
        <v>6000</v>
      </c>
      <c r="F105" s="3"/>
      <c r="L105" s="3"/>
    </row>
    <row r="106" spans="1:12" x14ac:dyDescent="0.25">
      <c r="A106" t="s">
        <v>102</v>
      </c>
      <c r="B106" s="3">
        <v>2500</v>
      </c>
      <c r="C106" s="3">
        <v>50000</v>
      </c>
      <c r="F106" s="3"/>
      <c r="L106" s="3"/>
    </row>
    <row r="107" spans="1:12" x14ac:dyDescent="0.25">
      <c r="A107" t="s">
        <v>109</v>
      </c>
      <c r="B107" s="3">
        <v>12000</v>
      </c>
      <c r="C107" s="3">
        <v>12000</v>
      </c>
      <c r="F107" s="3"/>
      <c r="L107" s="3"/>
    </row>
    <row r="108" spans="1:12" x14ac:dyDescent="0.25">
      <c r="A108" t="s">
        <v>103</v>
      </c>
      <c r="B108" s="3">
        <v>2000</v>
      </c>
      <c r="C108" s="3">
        <v>2000</v>
      </c>
      <c r="F108" s="3"/>
      <c r="L108" s="3"/>
    </row>
    <row r="109" spans="1:12" x14ac:dyDescent="0.25">
      <c r="A109" t="s">
        <v>110</v>
      </c>
      <c r="B109" s="3">
        <v>5000</v>
      </c>
      <c r="C109" s="3">
        <v>9000</v>
      </c>
      <c r="F109" s="3"/>
      <c r="L109" s="3"/>
    </row>
    <row r="110" spans="1:12" x14ac:dyDescent="0.25">
      <c r="A110" t="s">
        <v>111</v>
      </c>
      <c r="B110" s="3">
        <v>25000</v>
      </c>
      <c r="C110" s="3">
        <v>26000</v>
      </c>
      <c r="F110" s="3"/>
      <c r="L110" s="3"/>
    </row>
    <row r="111" spans="1:12" x14ac:dyDescent="0.25">
      <c r="A111" t="s">
        <v>112</v>
      </c>
      <c r="B111" s="3">
        <v>17000</v>
      </c>
      <c r="C111" s="3">
        <v>20000</v>
      </c>
      <c r="F111" s="3"/>
      <c r="L111" s="3"/>
    </row>
    <row r="112" spans="1:12" x14ac:dyDescent="0.25">
      <c r="A112" t="s">
        <v>113</v>
      </c>
      <c r="B112" s="3">
        <v>32000</v>
      </c>
      <c r="C112" s="3">
        <v>20000</v>
      </c>
      <c r="F112" s="3"/>
      <c r="L112" s="3"/>
    </row>
    <row r="113" spans="1:12" x14ac:dyDescent="0.25">
      <c r="A113" t="s">
        <v>104</v>
      </c>
      <c r="B113" s="3">
        <v>90000</v>
      </c>
      <c r="C113" s="3">
        <v>100000</v>
      </c>
      <c r="F113" s="3"/>
      <c r="L113" s="3"/>
    </row>
    <row r="114" spans="1:12" x14ac:dyDescent="0.25">
      <c r="A114" t="s">
        <v>114</v>
      </c>
      <c r="B114" s="3">
        <v>4500</v>
      </c>
      <c r="C114" s="3">
        <v>6000</v>
      </c>
      <c r="F114" s="3"/>
      <c r="L114" s="3"/>
    </row>
    <row r="115" spans="1:12" x14ac:dyDescent="0.25">
      <c r="A115" t="s">
        <v>115</v>
      </c>
      <c r="B115" s="3">
        <v>10000</v>
      </c>
      <c r="C115" s="3">
        <v>10000</v>
      </c>
      <c r="F115" s="3"/>
      <c r="L115" s="3"/>
    </row>
    <row r="116" spans="1:12" x14ac:dyDescent="0.25">
      <c r="A116" t="s">
        <v>116</v>
      </c>
      <c r="B116" s="3">
        <v>500</v>
      </c>
      <c r="C116" s="3">
        <v>500</v>
      </c>
      <c r="F116" s="3"/>
      <c r="L116" s="3"/>
    </row>
    <row r="117" spans="1:12" ht="17.25" x14ac:dyDescent="0.4">
      <c r="A117" s="1" t="s">
        <v>19</v>
      </c>
      <c r="B117" s="5">
        <f>SUM(B102:B116)</f>
        <v>324050</v>
      </c>
      <c r="C117" s="5">
        <f>SUM(C102:C116)</f>
        <v>400050</v>
      </c>
      <c r="F117" s="3"/>
      <c r="L117" s="3"/>
    </row>
    <row r="118" spans="1:12" x14ac:dyDescent="0.25">
      <c r="A118" s="2"/>
      <c r="B118" s="3"/>
      <c r="F118" s="3"/>
      <c r="L118" s="3"/>
    </row>
    <row r="119" spans="1:12" x14ac:dyDescent="0.25">
      <c r="A119" s="1" t="s">
        <v>20</v>
      </c>
      <c r="F119" s="3"/>
      <c r="L119" s="3"/>
    </row>
    <row r="120" spans="1:12" x14ac:dyDescent="0.25">
      <c r="A120" t="s">
        <v>120</v>
      </c>
      <c r="B120" s="3">
        <v>14000</v>
      </c>
      <c r="C120" s="3">
        <v>14000</v>
      </c>
      <c r="F120" s="3"/>
      <c r="L120" s="3"/>
    </row>
    <row r="121" spans="1:12" x14ac:dyDescent="0.25">
      <c r="A121" t="s">
        <v>121</v>
      </c>
      <c r="B121" s="3">
        <v>2000</v>
      </c>
      <c r="C121" s="3">
        <v>2000</v>
      </c>
      <c r="F121" s="3"/>
      <c r="L121" s="3"/>
    </row>
    <row r="122" spans="1:12" x14ac:dyDescent="0.25">
      <c r="A122" t="s">
        <v>117</v>
      </c>
      <c r="B122" s="3">
        <v>10000</v>
      </c>
      <c r="C122" s="3">
        <v>10000</v>
      </c>
      <c r="F122" s="3"/>
      <c r="L122" s="3"/>
    </row>
    <row r="123" spans="1:12" x14ac:dyDescent="0.25">
      <c r="A123" t="s">
        <v>118</v>
      </c>
      <c r="B123" s="3">
        <v>8000</v>
      </c>
      <c r="C123" s="3">
        <v>10000</v>
      </c>
      <c r="F123" s="3"/>
      <c r="L123" s="3"/>
    </row>
    <row r="124" spans="1:12" x14ac:dyDescent="0.25">
      <c r="A124" t="s">
        <v>119</v>
      </c>
      <c r="B124" s="3">
        <v>1500</v>
      </c>
      <c r="C124" s="3">
        <v>1500</v>
      </c>
      <c r="F124" s="3"/>
      <c r="L124" s="3"/>
    </row>
    <row r="125" spans="1:12" ht="17.25" x14ac:dyDescent="0.4">
      <c r="A125" s="1" t="s">
        <v>21</v>
      </c>
      <c r="B125" s="5">
        <f>SUM(B120:B124)</f>
        <v>35500</v>
      </c>
      <c r="C125" s="4">
        <f>SUM(C120:C124)</f>
        <v>37500</v>
      </c>
      <c r="F125" s="3"/>
      <c r="L125" s="3"/>
    </row>
    <row r="126" spans="1:12" x14ac:dyDescent="0.25">
      <c r="B126" s="3"/>
      <c r="F126" s="3"/>
      <c r="L126" s="3"/>
    </row>
    <row r="127" spans="1:12" x14ac:dyDescent="0.25">
      <c r="B127" s="3"/>
      <c r="F127" s="3"/>
      <c r="L127" s="3"/>
    </row>
    <row r="128" spans="1:12" x14ac:dyDescent="0.25">
      <c r="B128" s="3"/>
      <c r="F128" s="3"/>
      <c r="L128" s="3"/>
    </row>
    <row r="129" spans="1:12" x14ac:dyDescent="0.25">
      <c r="F129" s="3"/>
      <c r="L129" s="3"/>
    </row>
    <row r="130" spans="1:12" x14ac:dyDescent="0.25">
      <c r="F130" s="3"/>
      <c r="L130" s="3"/>
    </row>
    <row r="131" spans="1:12" x14ac:dyDescent="0.25">
      <c r="F131" s="3"/>
      <c r="L131" s="3"/>
    </row>
    <row r="132" spans="1:12" x14ac:dyDescent="0.25">
      <c r="F132" s="3"/>
      <c r="L132" s="3"/>
    </row>
    <row r="133" spans="1:12" x14ac:dyDescent="0.25">
      <c r="F133" s="3"/>
      <c r="L133" s="3"/>
    </row>
    <row r="134" spans="1:12" x14ac:dyDescent="0.25">
      <c r="F134" s="3"/>
      <c r="L134" s="3"/>
    </row>
    <row r="135" spans="1:12" x14ac:dyDescent="0.25">
      <c r="A135" s="1" t="s">
        <v>22</v>
      </c>
      <c r="F135" s="3"/>
      <c r="L135" s="3"/>
    </row>
    <row r="136" spans="1:12" x14ac:dyDescent="0.25">
      <c r="A136" t="s">
        <v>133</v>
      </c>
      <c r="B136" s="3">
        <v>8000</v>
      </c>
      <c r="C136" s="3">
        <v>5000</v>
      </c>
      <c r="F136" s="3"/>
      <c r="L136" s="3"/>
    </row>
    <row r="137" spans="1:12" x14ac:dyDescent="0.25">
      <c r="A137" t="s">
        <v>134</v>
      </c>
      <c r="B137" s="3">
        <v>3000</v>
      </c>
      <c r="C137" s="3">
        <v>3000</v>
      </c>
      <c r="F137" s="3"/>
      <c r="L137" s="3"/>
    </row>
    <row r="138" spans="1:12" x14ac:dyDescent="0.25">
      <c r="A138" t="s">
        <v>122</v>
      </c>
      <c r="B138" s="3">
        <v>100</v>
      </c>
      <c r="C138" s="3">
        <v>2000</v>
      </c>
      <c r="F138" s="3"/>
      <c r="L138" s="3"/>
    </row>
    <row r="139" spans="1:12" ht="17.25" x14ac:dyDescent="0.4">
      <c r="A139" t="s">
        <v>124</v>
      </c>
      <c r="B139" s="3">
        <v>0</v>
      </c>
      <c r="C139" s="3">
        <v>5000</v>
      </c>
      <c r="F139" s="3"/>
      <c r="L139" s="5"/>
    </row>
    <row r="140" spans="1:12" ht="17.25" x14ac:dyDescent="0.4">
      <c r="A140" t="s">
        <v>163</v>
      </c>
      <c r="B140" s="3">
        <v>85000</v>
      </c>
      <c r="C140" s="3">
        <v>87000</v>
      </c>
      <c r="F140" s="5"/>
    </row>
    <row r="141" spans="1:12" x14ac:dyDescent="0.25">
      <c r="A141" t="s">
        <v>126</v>
      </c>
      <c r="B141" s="3">
        <v>3000</v>
      </c>
      <c r="C141" s="3">
        <v>3000</v>
      </c>
    </row>
    <row r="142" spans="1:12" x14ac:dyDescent="0.25">
      <c r="A142" t="s">
        <v>130</v>
      </c>
      <c r="B142" s="3">
        <v>2500</v>
      </c>
      <c r="C142" s="3">
        <v>2500</v>
      </c>
    </row>
    <row r="143" spans="1:12" x14ac:dyDescent="0.25">
      <c r="A143" t="s">
        <v>131</v>
      </c>
      <c r="B143" s="3">
        <v>22000</v>
      </c>
      <c r="C143" s="3">
        <v>25000</v>
      </c>
      <c r="L143" s="3"/>
    </row>
    <row r="144" spans="1:12" x14ac:dyDescent="0.25">
      <c r="A144" t="s">
        <v>135</v>
      </c>
      <c r="B144" s="3">
        <v>3000</v>
      </c>
      <c r="C144" s="3">
        <v>6500</v>
      </c>
      <c r="L144" s="3"/>
    </row>
    <row r="145" spans="1:12" x14ac:dyDescent="0.25">
      <c r="A145" t="s">
        <v>123</v>
      </c>
      <c r="B145" s="3">
        <v>3500</v>
      </c>
      <c r="C145" s="3">
        <v>5000</v>
      </c>
      <c r="F145" s="3"/>
      <c r="L145" s="3"/>
    </row>
    <row r="146" spans="1:12" x14ac:dyDescent="0.25">
      <c r="A146" t="s">
        <v>125</v>
      </c>
      <c r="B146" s="3">
        <v>700</v>
      </c>
      <c r="C146" s="3">
        <v>700</v>
      </c>
      <c r="D146" s="3"/>
      <c r="F146" s="3"/>
      <c r="L146" s="3"/>
    </row>
    <row r="147" spans="1:12" x14ac:dyDescent="0.25">
      <c r="A147" t="s">
        <v>127</v>
      </c>
      <c r="B147" s="3">
        <v>500</v>
      </c>
      <c r="C147" s="3">
        <v>500</v>
      </c>
      <c r="F147" s="3"/>
      <c r="L147" s="3"/>
    </row>
    <row r="148" spans="1:12" x14ac:dyDescent="0.25">
      <c r="A148" t="s">
        <v>128</v>
      </c>
      <c r="B148" s="3">
        <v>100</v>
      </c>
      <c r="C148" s="3"/>
      <c r="F148" s="3"/>
      <c r="L148" s="3"/>
    </row>
    <row r="149" spans="1:12" x14ac:dyDescent="0.25">
      <c r="A149" t="s">
        <v>129</v>
      </c>
      <c r="B149" s="3">
        <v>2500</v>
      </c>
      <c r="C149" s="3">
        <v>2500</v>
      </c>
      <c r="F149" s="3"/>
      <c r="L149" s="3"/>
    </row>
    <row r="150" spans="1:12" x14ac:dyDescent="0.25">
      <c r="A150" t="s">
        <v>132</v>
      </c>
      <c r="B150" s="3">
        <v>1000</v>
      </c>
      <c r="C150" s="3"/>
      <c r="F150" s="3"/>
      <c r="L150" s="3"/>
    </row>
    <row r="151" spans="1:12" ht="17.25" x14ac:dyDescent="0.4">
      <c r="A151" s="1" t="s">
        <v>23</v>
      </c>
      <c r="B151" s="5">
        <f>SUM(B136:B150)</f>
        <v>134900</v>
      </c>
      <c r="C151" s="5">
        <f>SUM(C136:C149)</f>
        <v>147700</v>
      </c>
      <c r="D151" s="3"/>
      <c r="F151" s="3"/>
      <c r="L151" s="3"/>
    </row>
    <row r="152" spans="1:12" x14ac:dyDescent="0.25">
      <c r="F152" s="3"/>
      <c r="L152" s="3"/>
    </row>
    <row r="153" spans="1:12" x14ac:dyDescent="0.25">
      <c r="D153" s="3"/>
      <c r="F153" s="3"/>
      <c r="L153" s="3"/>
    </row>
    <row r="154" spans="1:12" x14ac:dyDescent="0.25">
      <c r="F154" s="3"/>
      <c r="L154" s="3"/>
    </row>
    <row r="155" spans="1:12" x14ac:dyDescent="0.25">
      <c r="F155" s="3"/>
      <c r="L155" s="3"/>
    </row>
    <row r="156" spans="1:12" x14ac:dyDescent="0.25">
      <c r="F156" s="3"/>
      <c r="L156" s="3"/>
    </row>
    <row r="157" spans="1:12" x14ac:dyDescent="0.25">
      <c r="F157" s="3"/>
      <c r="L157" s="3"/>
    </row>
    <row r="158" spans="1:12" x14ac:dyDescent="0.25">
      <c r="F158" s="3"/>
      <c r="L158" s="3"/>
    </row>
    <row r="159" spans="1:12" x14ac:dyDescent="0.25">
      <c r="F159" s="3"/>
      <c r="L159" s="3"/>
    </row>
    <row r="160" spans="1:12" x14ac:dyDescent="0.25">
      <c r="F160" s="3"/>
      <c r="L160" s="3"/>
    </row>
    <row r="161" spans="1:12" x14ac:dyDescent="0.25">
      <c r="F161" s="3"/>
      <c r="L161" s="3"/>
    </row>
    <row r="162" spans="1:12" x14ac:dyDescent="0.25">
      <c r="F162" s="3"/>
      <c r="L162" s="3"/>
    </row>
    <row r="163" spans="1:12" ht="17.25" x14ac:dyDescent="0.4">
      <c r="F163" s="3"/>
      <c r="L163" s="5"/>
    </row>
    <row r="164" spans="1:12" x14ac:dyDescent="0.25">
      <c r="F164" s="3"/>
    </row>
    <row r="165" spans="1:12" ht="17.25" x14ac:dyDescent="0.4">
      <c r="F165" s="5"/>
    </row>
    <row r="168" spans="1:12" x14ac:dyDescent="0.25">
      <c r="A168" s="1" t="s">
        <v>24</v>
      </c>
    </row>
    <row r="169" spans="1:12" x14ac:dyDescent="0.25">
      <c r="A169" s="3" t="s">
        <v>136</v>
      </c>
      <c r="B169" s="3">
        <v>5000</v>
      </c>
      <c r="C169" s="3">
        <v>5000</v>
      </c>
      <c r="L169" s="3"/>
    </row>
    <row r="170" spans="1:12" x14ac:dyDescent="0.25">
      <c r="A170" s="3" t="s">
        <v>137</v>
      </c>
      <c r="B170" s="3">
        <v>10000</v>
      </c>
      <c r="C170" s="3">
        <v>10000</v>
      </c>
      <c r="F170" s="3"/>
      <c r="L170" s="3"/>
    </row>
    <row r="171" spans="1:12" x14ac:dyDescent="0.25">
      <c r="A171" t="s">
        <v>138</v>
      </c>
      <c r="B171" s="3">
        <v>7500</v>
      </c>
      <c r="C171" s="3">
        <v>7500</v>
      </c>
      <c r="F171" s="3"/>
      <c r="L171" s="3"/>
    </row>
    <row r="172" spans="1:12" x14ac:dyDescent="0.25">
      <c r="A172" s="3" t="s">
        <v>139</v>
      </c>
      <c r="B172" s="3">
        <v>1500</v>
      </c>
      <c r="C172" s="3"/>
      <c r="F172" s="3"/>
      <c r="L172" s="3"/>
    </row>
    <row r="173" spans="1:12" x14ac:dyDescent="0.25">
      <c r="A173" s="3" t="s">
        <v>140</v>
      </c>
      <c r="B173" s="3">
        <v>40000</v>
      </c>
      <c r="C173" s="3">
        <v>40000</v>
      </c>
      <c r="F173" s="3"/>
      <c r="L173" s="3"/>
    </row>
    <row r="174" spans="1:12" x14ac:dyDescent="0.25">
      <c r="A174" s="3" t="s">
        <v>141</v>
      </c>
      <c r="B174" s="3">
        <v>1000</v>
      </c>
      <c r="C174" s="3">
        <v>2000</v>
      </c>
      <c r="F174" s="3"/>
      <c r="L174" s="3"/>
    </row>
    <row r="175" spans="1:12" x14ac:dyDescent="0.25">
      <c r="A175" s="3" t="s">
        <v>142</v>
      </c>
      <c r="B175" s="3">
        <v>1000</v>
      </c>
      <c r="C175" s="3">
        <v>2500</v>
      </c>
      <c r="F175" s="3"/>
      <c r="L175" s="3"/>
    </row>
    <row r="176" spans="1:12" x14ac:dyDescent="0.25">
      <c r="A176" s="3" t="s">
        <v>143</v>
      </c>
      <c r="B176" s="3">
        <v>2500</v>
      </c>
      <c r="C176" s="3">
        <v>2500</v>
      </c>
      <c r="F176" s="3"/>
      <c r="L176" s="3"/>
    </row>
    <row r="177" spans="1:12" x14ac:dyDescent="0.25">
      <c r="A177" s="3" t="s">
        <v>144</v>
      </c>
      <c r="B177" s="3">
        <v>5000</v>
      </c>
      <c r="C177" s="3">
        <v>5000</v>
      </c>
      <c r="F177" s="3"/>
      <c r="L177" s="3"/>
    </row>
    <row r="178" spans="1:12" ht="17.25" x14ac:dyDescent="0.4">
      <c r="A178" s="3" t="s">
        <v>145</v>
      </c>
      <c r="B178" s="3">
        <v>7000</v>
      </c>
      <c r="C178" s="3">
        <v>8000</v>
      </c>
      <c r="F178" s="3"/>
      <c r="L178" s="5"/>
    </row>
    <row r="179" spans="1:12" ht="17.25" x14ac:dyDescent="0.4">
      <c r="A179" s="3" t="s">
        <v>146</v>
      </c>
      <c r="B179" s="3">
        <v>2000</v>
      </c>
      <c r="C179" s="3">
        <v>2000</v>
      </c>
      <c r="F179" s="5"/>
    </row>
    <row r="180" spans="1:12" x14ac:dyDescent="0.25">
      <c r="A180" s="3" t="s">
        <v>147</v>
      </c>
      <c r="B180" s="3">
        <v>5000</v>
      </c>
      <c r="C180" s="3">
        <v>5000</v>
      </c>
    </row>
    <row r="181" spans="1:12" x14ac:dyDescent="0.25">
      <c r="A181" s="3" t="s">
        <v>148</v>
      </c>
      <c r="B181" s="3">
        <v>8000</v>
      </c>
      <c r="C181" s="3">
        <v>8000</v>
      </c>
      <c r="L181" s="3"/>
    </row>
    <row r="182" spans="1:12" x14ac:dyDescent="0.25">
      <c r="A182" s="3" t="s">
        <v>149</v>
      </c>
      <c r="B182" s="3">
        <v>31000</v>
      </c>
      <c r="C182" s="3">
        <v>30000</v>
      </c>
      <c r="F182" s="3"/>
      <c r="L182" s="3"/>
    </row>
    <row r="183" spans="1:12" ht="17.25" x14ac:dyDescent="0.4">
      <c r="A183" s="1" t="s">
        <v>25</v>
      </c>
      <c r="B183" s="5">
        <f>SUM(B169:B182)</f>
        <v>126500</v>
      </c>
      <c r="C183" s="5">
        <f>SUM(C169:C182)</f>
        <v>127500</v>
      </c>
      <c r="F183" s="3"/>
      <c r="L183" s="3"/>
    </row>
    <row r="184" spans="1:12" x14ac:dyDescent="0.25">
      <c r="A184" s="2"/>
      <c r="B184" s="3"/>
      <c r="C184" s="3"/>
      <c r="F184" s="3"/>
      <c r="L184" s="3"/>
    </row>
    <row r="185" spans="1:12" ht="17.25" x14ac:dyDescent="0.4">
      <c r="A185" s="1" t="s">
        <v>26</v>
      </c>
      <c r="B185" s="5"/>
      <c r="C185" s="3"/>
      <c r="F185" s="3"/>
      <c r="L185" s="3"/>
    </row>
    <row r="186" spans="1:12" x14ac:dyDescent="0.25">
      <c r="A186" t="s">
        <v>150</v>
      </c>
      <c r="B186" s="3">
        <v>1000</v>
      </c>
      <c r="C186" s="3">
        <v>1000</v>
      </c>
      <c r="F186" s="3"/>
      <c r="L186" s="3"/>
    </row>
    <row r="187" spans="1:12" x14ac:dyDescent="0.25">
      <c r="A187" t="s">
        <v>151</v>
      </c>
      <c r="B187" s="3">
        <v>6000</v>
      </c>
      <c r="C187" s="3">
        <v>6000</v>
      </c>
      <c r="F187" s="3"/>
      <c r="L187" s="3"/>
    </row>
    <row r="188" spans="1:12" ht="17.25" x14ac:dyDescent="0.4">
      <c r="A188" s="1" t="s">
        <v>27</v>
      </c>
      <c r="B188" s="5">
        <f ca="1">SUM(B186:B188)</f>
        <v>7000</v>
      </c>
      <c r="C188" s="5">
        <f>SUM(C186:C187)</f>
        <v>7000</v>
      </c>
      <c r="F188" s="3"/>
      <c r="L188" s="3"/>
    </row>
    <row r="189" spans="1:12" x14ac:dyDescent="0.25">
      <c r="F189" s="3"/>
      <c r="L189" s="3"/>
    </row>
    <row r="190" spans="1:12" x14ac:dyDescent="0.25">
      <c r="A190" s="1" t="s">
        <v>28</v>
      </c>
      <c r="C190" s="3"/>
      <c r="F190" s="3"/>
      <c r="L190" s="3"/>
    </row>
    <row r="191" spans="1:12" x14ac:dyDescent="0.25">
      <c r="A191" t="s">
        <v>152</v>
      </c>
      <c r="B191" s="3">
        <v>100</v>
      </c>
      <c r="C191" s="3">
        <v>100</v>
      </c>
      <c r="F191" s="3"/>
      <c r="L191" s="3"/>
    </row>
    <row r="192" spans="1:12" x14ac:dyDescent="0.25">
      <c r="A192" t="s">
        <v>156</v>
      </c>
      <c r="B192" s="3">
        <v>8000</v>
      </c>
      <c r="C192" s="3">
        <v>8000</v>
      </c>
      <c r="F192" s="3"/>
      <c r="L192" s="3"/>
    </row>
    <row r="193" spans="1:12" x14ac:dyDescent="0.25">
      <c r="A193" t="s">
        <v>155</v>
      </c>
      <c r="B193" s="3">
        <v>1000</v>
      </c>
      <c r="C193" s="3">
        <v>1000</v>
      </c>
      <c r="F193" s="3"/>
      <c r="L193" s="3"/>
    </row>
    <row r="194" spans="1:12" x14ac:dyDescent="0.25">
      <c r="A194" t="s">
        <v>154</v>
      </c>
      <c r="B194" s="3">
        <v>200</v>
      </c>
      <c r="C194" s="3">
        <v>200</v>
      </c>
      <c r="F194" s="3"/>
      <c r="L194" s="3"/>
    </row>
    <row r="195" spans="1:12" x14ac:dyDescent="0.25">
      <c r="A195" t="s">
        <v>153</v>
      </c>
      <c r="B195" s="3">
        <v>200</v>
      </c>
      <c r="C195" s="3">
        <v>200</v>
      </c>
      <c r="F195" s="3"/>
      <c r="L195" s="3"/>
    </row>
    <row r="196" spans="1:12" ht="17.25" x14ac:dyDescent="0.4">
      <c r="A196" s="1" t="s">
        <v>29</v>
      </c>
      <c r="B196" s="5">
        <f>SUM(B191:B195)</f>
        <v>9500</v>
      </c>
      <c r="C196" s="5">
        <f>SUM(C191:C195)</f>
        <v>9500</v>
      </c>
      <c r="F196" s="3"/>
      <c r="L196" s="3"/>
    </row>
    <row r="197" spans="1:12" x14ac:dyDescent="0.25">
      <c r="A197" s="2"/>
      <c r="B197" s="3"/>
      <c r="C197" s="3"/>
      <c r="F197" s="3"/>
      <c r="L197" s="3"/>
    </row>
    <row r="198" spans="1:12" x14ac:dyDescent="0.25">
      <c r="A198" s="2"/>
      <c r="B198" s="3"/>
      <c r="C198" s="3"/>
      <c r="F198" s="3"/>
      <c r="L198" s="3"/>
    </row>
    <row r="199" spans="1:12" x14ac:dyDescent="0.25">
      <c r="A199" s="2"/>
      <c r="B199" s="3"/>
      <c r="C199" s="3"/>
      <c r="F199" s="3"/>
      <c r="L199" s="3"/>
    </row>
    <row r="200" spans="1:12" x14ac:dyDescent="0.25">
      <c r="A200" s="2"/>
      <c r="B200" s="3"/>
      <c r="C200" s="3"/>
      <c r="F200" s="3"/>
      <c r="L200" s="3"/>
    </row>
    <row r="201" spans="1:12" ht="17.25" x14ac:dyDescent="0.4">
      <c r="A201" s="1" t="s">
        <v>30</v>
      </c>
      <c r="C201" s="3"/>
      <c r="F201" s="3"/>
      <c r="L201" s="5"/>
    </row>
    <row r="202" spans="1:12" ht="17.25" x14ac:dyDescent="0.4">
      <c r="A202" t="s">
        <v>157</v>
      </c>
      <c r="B202" s="3">
        <v>250</v>
      </c>
      <c r="C202" s="3">
        <v>250</v>
      </c>
      <c r="F202" s="5"/>
    </row>
    <row r="203" spans="1:12" x14ac:dyDescent="0.25">
      <c r="A203" t="s">
        <v>158</v>
      </c>
      <c r="B203" s="3">
        <v>500</v>
      </c>
      <c r="C203" s="3">
        <v>250</v>
      </c>
      <c r="L203" s="3"/>
    </row>
    <row r="204" spans="1:12" x14ac:dyDescent="0.25">
      <c r="A204" t="s">
        <v>159</v>
      </c>
      <c r="B204" s="3">
        <v>50000</v>
      </c>
      <c r="C204" s="3">
        <v>50000</v>
      </c>
      <c r="L204" s="3"/>
    </row>
    <row r="205" spans="1:12" ht="17.25" x14ac:dyDescent="0.4">
      <c r="A205" s="1" t="s">
        <v>31</v>
      </c>
      <c r="B205" s="5">
        <f>SUM(B202:B204)</f>
        <v>50750</v>
      </c>
      <c r="C205" s="5">
        <f>SUM(C202:C204)</f>
        <v>50500</v>
      </c>
      <c r="F205" s="3"/>
      <c r="L205" s="3"/>
    </row>
    <row r="206" spans="1:12" x14ac:dyDescent="0.25">
      <c r="A206" s="2"/>
      <c r="B206" s="3"/>
      <c r="C206" s="3"/>
      <c r="F206" s="3"/>
      <c r="L206" s="3"/>
    </row>
    <row r="207" spans="1:12" x14ac:dyDescent="0.25">
      <c r="A207" s="1" t="s">
        <v>32</v>
      </c>
      <c r="C207" s="3"/>
      <c r="F207" s="3"/>
      <c r="L207" s="3"/>
    </row>
    <row r="208" spans="1:12" x14ac:dyDescent="0.25">
      <c r="A208" t="s">
        <v>164</v>
      </c>
      <c r="B208" s="3">
        <v>41808</v>
      </c>
      <c r="C208" s="3">
        <v>42379</v>
      </c>
      <c r="F208" s="3"/>
      <c r="L208" s="3"/>
    </row>
    <row r="209" spans="1:12" x14ac:dyDescent="0.25">
      <c r="A209" t="s">
        <v>160</v>
      </c>
      <c r="B209" s="3">
        <v>10000</v>
      </c>
      <c r="C209" s="3">
        <v>10000</v>
      </c>
      <c r="F209" s="3"/>
      <c r="L209" s="3"/>
    </row>
    <row r="210" spans="1:12" ht="17.25" x14ac:dyDescent="0.4">
      <c r="A210" s="1" t="s">
        <v>33</v>
      </c>
      <c r="B210" s="5">
        <f>SUM(B208:B209)</f>
        <v>51808</v>
      </c>
      <c r="C210" s="5">
        <f>SUM(C208:C209)</f>
        <v>52379</v>
      </c>
      <c r="F210" s="3"/>
      <c r="L210" s="3"/>
    </row>
    <row r="211" spans="1:12" x14ac:dyDescent="0.25">
      <c r="B211" s="3"/>
      <c r="C211" s="3"/>
      <c r="F211" s="3"/>
      <c r="L211" s="3"/>
    </row>
    <row r="212" spans="1:12" ht="17.25" x14ac:dyDescent="0.4">
      <c r="A212" s="1" t="s">
        <v>34</v>
      </c>
      <c r="B212" s="5">
        <v>1114330</v>
      </c>
      <c r="C212" s="5">
        <f>SUM(C208:C209,C202:C204,C191:C195,C186:C187,C173:C182,C169:C171,C136:C147,C149,C120:C124,C102:C116,C79:C98,C68:C78,C60:C61)</f>
        <v>1216566</v>
      </c>
      <c r="F212" s="3"/>
      <c r="L212" s="3"/>
    </row>
    <row r="213" spans="1:12" x14ac:dyDescent="0.25">
      <c r="C213" s="3"/>
      <c r="F213" s="3"/>
      <c r="L213" s="3"/>
    </row>
    <row r="214" spans="1:12" x14ac:dyDescent="0.25">
      <c r="B214" s="1" t="s">
        <v>0</v>
      </c>
      <c r="C214" s="4">
        <f>SUM(C6:C10,C14:C19,C23:C30,C35:C38,C42:C49)</f>
        <v>1216566</v>
      </c>
      <c r="F214" s="3"/>
      <c r="L214" s="3"/>
    </row>
    <row r="215" spans="1:12" x14ac:dyDescent="0.25">
      <c r="B215" s="1" t="s">
        <v>12</v>
      </c>
      <c r="C215" s="4">
        <f>C212</f>
        <v>1216566</v>
      </c>
      <c r="F215" s="3"/>
      <c r="L215" s="3"/>
    </row>
    <row r="216" spans="1:12" x14ac:dyDescent="0.25">
      <c r="B216" s="1" t="s">
        <v>161</v>
      </c>
      <c r="C216" s="4">
        <f>(C214-C215)</f>
        <v>0</v>
      </c>
      <c r="F216" s="3"/>
      <c r="L216" s="3"/>
    </row>
    <row r="217" spans="1:12" x14ac:dyDescent="0.25">
      <c r="C217" s="3"/>
      <c r="F217" s="3"/>
      <c r="L217" s="3"/>
    </row>
    <row r="218" spans="1:12" x14ac:dyDescent="0.25">
      <c r="C218" s="3"/>
      <c r="F218" s="3"/>
      <c r="L218" s="3"/>
    </row>
    <row r="219" spans="1:12" x14ac:dyDescent="0.25">
      <c r="C219" s="3"/>
      <c r="F219" s="3"/>
      <c r="L219" s="3"/>
    </row>
    <row r="220" spans="1:12" x14ac:dyDescent="0.25">
      <c r="C220" s="3"/>
      <c r="F220" s="3"/>
      <c r="L220" s="3"/>
    </row>
    <row r="221" spans="1:12" x14ac:dyDescent="0.25">
      <c r="C221" s="3"/>
      <c r="F221" s="3"/>
      <c r="L221" s="3"/>
    </row>
    <row r="222" spans="1:12" x14ac:dyDescent="0.25">
      <c r="C222" s="3"/>
      <c r="F222" s="3"/>
      <c r="L222" s="3"/>
    </row>
    <row r="223" spans="1:12" x14ac:dyDescent="0.25">
      <c r="C223" s="3"/>
      <c r="F223" s="3"/>
      <c r="L223" s="3"/>
    </row>
    <row r="224" spans="1:12" x14ac:dyDescent="0.25">
      <c r="C224" s="3"/>
      <c r="F224" s="3"/>
      <c r="L224" s="3"/>
    </row>
    <row r="225" spans="3:12" ht="17.25" x14ac:dyDescent="0.4">
      <c r="C225" s="3"/>
      <c r="F225" s="3"/>
      <c r="L225" s="5"/>
    </row>
    <row r="226" spans="3:12" x14ac:dyDescent="0.25">
      <c r="C226" s="3"/>
      <c r="F226" s="3"/>
    </row>
    <row r="227" spans="3:12" ht="17.25" x14ac:dyDescent="0.4">
      <c r="C227" s="3"/>
      <c r="F227" s="5"/>
    </row>
    <row r="228" spans="3:12" x14ac:dyDescent="0.25">
      <c r="C228" s="3"/>
      <c r="L228" s="3"/>
    </row>
    <row r="229" spans="3:12" x14ac:dyDescent="0.25">
      <c r="C229" s="3"/>
      <c r="L229" s="3"/>
    </row>
    <row r="230" spans="3:12" x14ac:dyDescent="0.25">
      <c r="C230" s="3"/>
      <c r="F230" s="3"/>
      <c r="L230" s="3"/>
    </row>
    <row r="231" spans="3:12" x14ac:dyDescent="0.25">
      <c r="C231" s="3"/>
      <c r="F231" s="3"/>
      <c r="L231" s="3"/>
    </row>
    <row r="232" spans="3:12" ht="17.25" x14ac:dyDescent="0.4">
      <c r="C232" s="3"/>
      <c r="F232" s="3"/>
      <c r="L232" s="5"/>
    </row>
    <row r="233" spans="3:12" x14ac:dyDescent="0.25">
      <c r="C233" s="3"/>
      <c r="F233" s="3"/>
    </row>
    <row r="234" spans="3:12" ht="17.25" x14ac:dyDescent="0.4">
      <c r="C234" s="3"/>
      <c r="F234" s="5"/>
    </row>
    <row r="235" spans="3:12" x14ac:dyDescent="0.25">
      <c r="C235" s="3"/>
    </row>
    <row r="236" spans="3:12" x14ac:dyDescent="0.25">
      <c r="C236" s="3"/>
    </row>
    <row r="237" spans="3:12" x14ac:dyDescent="0.25">
      <c r="C237" s="3"/>
      <c r="L237" s="3"/>
    </row>
    <row r="238" spans="3:12" x14ac:dyDescent="0.25">
      <c r="C238" s="3"/>
      <c r="F238" s="3"/>
      <c r="L238" s="3"/>
    </row>
    <row r="239" spans="3:12" x14ac:dyDescent="0.25">
      <c r="C239" s="3"/>
      <c r="F239" s="3"/>
      <c r="L239" s="3"/>
    </row>
    <row r="240" spans="3:12" x14ac:dyDescent="0.25">
      <c r="C240" s="3"/>
      <c r="F240" s="3"/>
      <c r="L240" s="3"/>
    </row>
    <row r="241" spans="3:12" x14ac:dyDescent="0.25">
      <c r="C241" s="3"/>
      <c r="F241" s="3"/>
      <c r="L241" s="3"/>
    </row>
    <row r="242" spans="3:12" x14ac:dyDescent="0.25">
      <c r="C242" s="3"/>
      <c r="F242" s="3"/>
      <c r="L242" s="3"/>
    </row>
    <row r="243" spans="3:12" x14ac:dyDescent="0.25">
      <c r="C243" s="3"/>
      <c r="F243" s="3"/>
      <c r="L243" s="3"/>
    </row>
    <row r="244" spans="3:12" x14ac:dyDescent="0.25">
      <c r="C244" s="3"/>
      <c r="F244" s="3"/>
      <c r="L244" s="3"/>
    </row>
    <row r="245" spans="3:12" x14ac:dyDescent="0.25">
      <c r="C245" s="3"/>
      <c r="F245" s="3"/>
      <c r="L245" s="3"/>
    </row>
    <row r="246" spans="3:12" x14ac:dyDescent="0.25">
      <c r="C246" s="3"/>
      <c r="F246" s="3"/>
      <c r="L246" s="3"/>
    </row>
    <row r="247" spans="3:12" x14ac:dyDescent="0.25">
      <c r="C247" s="3"/>
      <c r="F247" s="3"/>
      <c r="L247" s="3"/>
    </row>
    <row r="248" spans="3:12" ht="17.25" x14ac:dyDescent="0.4">
      <c r="C248" s="3"/>
      <c r="F248" s="3"/>
      <c r="L248" s="5"/>
    </row>
    <row r="249" spans="3:12" ht="17.25" x14ac:dyDescent="0.4">
      <c r="C249" s="3"/>
      <c r="F249" s="5"/>
    </row>
    <row r="250" spans="3:12" x14ac:dyDescent="0.25">
      <c r="C250" s="3"/>
    </row>
    <row r="251" spans="3:12" x14ac:dyDescent="0.25">
      <c r="C251" s="3"/>
      <c r="L251" s="3"/>
    </row>
    <row r="252" spans="3:12" x14ac:dyDescent="0.25">
      <c r="C252" s="3"/>
      <c r="F252" s="3"/>
      <c r="L252" s="3"/>
    </row>
    <row r="253" spans="3:12" x14ac:dyDescent="0.25">
      <c r="C253" s="3"/>
      <c r="F253" s="3"/>
      <c r="L253" s="3"/>
    </row>
    <row r="254" spans="3:12" x14ac:dyDescent="0.25">
      <c r="C254" s="3"/>
      <c r="F254" s="3"/>
      <c r="L254" s="3"/>
    </row>
    <row r="255" spans="3:12" x14ac:dyDescent="0.25">
      <c r="C255" s="3"/>
      <c r="F255" s="3"/>
      <c r="L255" s="3"/>
    </row>
    <row r="256" spans="3:12" x14ac:dyDescent="0.25">
      <c r="C256" s="3"/>
      <c r="F256" s="3"/>
      <c r="L256" s="3"/>
    </row>
    <row r="257" spans="1:12" x14ac:dyDescent="0.25">
      <c r="C257" s="3"/>
      <c r="F257" s="3"/>
      <c r="L257" s="3"/>
    </row>
    <row r="258" spans="1:12" x14ac:dyDescent="0.25">
      <c r="C258" s="3"/>
      <c r="F258" s="3"/>
      <c r="L258" s="3"/>
    </row>
    <row r="259" spans="1:12" ht="17.25" x14ac:dyDescent="0.4">
      <c r="C259" s="3"/>
      <c r="F259" s="3"/>
      <c r="L259" s="5"/>
    </row>
    <row r="260" spans="1:12" ht="17.25" x14ac:dyDescent="0.4">
      <c r="C260" s="3"/>
      <c r="F260" s="5"/>
    </row>
    <row r="261" spans="1:12" x14ac:dyDescent="0.25">
      <c r="C261" s="3"/>
    </row>
    <row r="262" spans="1:12" x14ac:dyDescent="0.25">
      <c r="C262" s="3"/>
      <c r="F262" s="3"/>
      <c r="L262" s="3"/>
    </row>
    <row r="263" spans="1:12" x14ac:dyDescent="0.25">
      <c r="C263" s="3"/>
      <c r="F263" s="3"/>
      <c r="L263" s="3"/>
    </row>
    <row r="264" spans="1:12" x14ac:dyDescent="0.25">
      <c r="C264" s="3"/>
      <c r="F264" s="3"/>
      <c r="L264" s="3"/>
    </row>
    <row r="265" spans="1:12" x14ac:dyDescent="0.25">
      <c r="C265" s="3"/>
      <c r="F265" s="3"/>
      <c r="L265" s="3"/>
    </row>
    <row r="266" spans="1:12" ht="17.25" x14ac:dyDescent="0.4">
      <c r="C266" s="3"/>
      <c r="F266" s="3"/>
      <c r="L266" s="5"/>
    </row>
    <row r="267" spans="1:12" x14ac:dyDescent="0.25">
      <c r="C267" s="3"/>
      <c r="F267" s="4"/>
    </row>
    <row r="268" spans="1:12" ht="17.25" x14ac:dyDescent="0.4">
      <c r="C268" s="3"/>
      <c r="F268" s="3"/>
      <c r="L268" s="5"/>
    </row>
    <row r="269" spans="1:12" ht="17.25" x14ac:dyDescent="0.4">
      <c r="C269" s="3"/>
      <c r="F269" s="5"/>
      <c r="L269" s="1"/>
    </row>
    <row r="270" spans="1:12" x14ac:dyDescent="0.25">
      <c r="L270" s="8"/>
    </row>
    <row r="271" spans="1:12" x14ac:dyDescent="0.25">
      <c r="H271" s="4"/>
    </row>
    <row r="272" spans="1:12" x14ac:dyDescent="0.25">
      <c r="A272" s="7"/>
      <c r="H272" s="9"/>
    </row>
  </sheetData>
  <printOptions gridLines="1"/>
  <pageMargins left="0.7" right="0.7" top="0.75" bottom="0.7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Veronica Griego</dc:creator>
  <cp:lastModifiedBy>City Clerk</cp:lastModifiedBy>
  <cp:lastPrinted>2024-09-25T14:13:22Z</cp:lastPrinted>
  <dcterms:created xsi:type="dcterms:W3CDTF">2022-09-14T13:43:10Z</dcterms:created>
  <dcterms:modified xsi:type="dcterms:W3CDTF">2025-02-03T22:59:28Z</dcterms:modified>
</cp:coreProperties>
</file>